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ITA\2022\Editais\PE 0880.2022 SRP SGPE 21692.2022 - Aquisição de Softwares - RELANÇAMENTO\Edital e Anexos\"/>
    </mc:Choice>
  </mc:AlternateContent>
  <xr:revisionPtr revIDLastSave="0" documentId="13_ncr:1_{32C98A43-C8E0-411D-9226-B374891BD74D}" xr6:coauthVersionLast="36" xr6:coauthVersionMax="47" xr10:uidLastSave="{00000000-0000-0000-0000-000000000000}"/>
  <bookViews>
    <workbookView xWindow="0" yWindow="0" windowWidth="28800" windowHeight="11925" xr2:uid="{DFCE4C06-3FB9-4C4A-BBEB-A4FBC5CBD674}"/>
  </bookViews>
  <sheets>
    <sheet name="Anexo II - PE 0880.2022" sheetId="2" r:id="rId1"/>
  </sheets>
  <definedNames>
    <definedName name="_xlnm._FilterDatabase" localSheetId="0" hidden="1">'Anexo II - PE 0880.2022'!$A$2:$BA$14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2" l="1"/>
  <c r="M4" i="2"/>
  <c r="M5" i="2"/>
  <c r="M6" i="2"/>
  <c r="M7" i="2"/>
  <c r="M8" i="2"/>
  <c r="M9" i="2"/>
  <c r="M10" i="2"/>
  <c r="M11" i="2"/>
  <c r="M12" i="2"/>
  <c r="O4" i="2" l="1"/>
  <c r="P4" i="2" s="1"/>
  <c r="O8" i="2"/>
  <c r="P8" i="2" s="1"/>
  <c r="S8" i="2"/>
  <c r="O11" i="2"/>
  <c r="P11" i="2" s="1"/>
  <c r="O3" i="2"/>
  <c r="O6" i="2"/>
  <c r="P6" i="2" s="1"/>
  <c r="Q3" i="2"/>
  <c r="O7" i="2"/>
  <c r="P7" i="2" s="1"/>
  <c r="S9" i="2"/>
  <c r="O9" i="2"/>
  <c r="P9" i="2" s="1"/>
  <c r="R5" i="2"/>
  <c r="T12" i="2"/>
  <c r="O10" i="2"/>
  <c r="P10" i="2" s="1"/>
  <c r="R4" i="2"/>
  <c r="U6" i="2"/>
  <c r="T11" i="2"/>
  <c r="O5" i="2"/>
  <c r="P5" i="2" s="1"/>
  <c r="S10" i="2"/>
  <c r="O12" i="2"/>
  <c r="P12" i="2" s="1"/>
  <c r="P3" i="2" l="1"/>
  <c r="O13" i="2"/>
  <c r="P13" i="2"/>
  <c r="U13" i="2"/>
  <c r="T13" i="2"/>
  <c r="R13" i="2"/>
  <c r="S13" i="2"/>
  <c r="Q13" i="2"/>
</calcChain>
</file>

<file path=xl/sharedStrings.xml><?xml version="1.0" encoding="utf-8"?>
<sst xmlns="http://schemas.openxmlformats.org/spreadsheetml/2006/main" count="73" uniqueCount="32">
  <si>
    <t>Item</t>
  </si>
  <si>
    <t>Especificação - conforme complementação Termo de Referência</t>
  </si>
  <si>
    <t>Reitoria</t>
  </si>
  <si>
    <t>CEART</t>
  </si>
  <si>
    <t>CCT</t>
  </si>
  <si>
    <t>CAV</t>
  </si>
  <si>
    <t>Total por Lote</t>
  </si>
  <si>
    <t>CEPLAN</t>
  </si>
  <si>
    <t>Unidade</t>
  </si>
  <si>
    <t>Grupo-Classe</t>
  </si>
  <si>
    <t>Código NUC</t>
  </si>
  <si>
    <t>Detalhamento</t>
  </si>
  <si>
    <t>Licença</t>
  </si>
  <si>
    <t>071099-031</t>
  </si>
  <si>
    <t>339030.47</t>
  </si>
  <si>
    <t>449030.47</t>
  </si>
  <si>
    <t xml:space="preserve">Licença </t>
  </si>
  <si>
    <t>per</t>
  </si>
  <si>
    <r>
      <t>Esri ArcGIS*</t>
    </r>
    <r>
      <rPr>
        <sz val="11"/>
        <color theme="1"/>
        <rFont val="Calibri"/>
        <family val="2"/>
        <scheme val="minor"/>
      </rPr>
      <t xml:space="preserve"> Educational Academic Departmental Large Term License (100 usuários / 36 meses)</t>
    </r>
    <r>
      <rPr>
        <b/>
        <sz val="11"/>
        <color theme="1"/>
        <rFont val="Calibri"/>
        <family val="2"/>
        <scheme val="minor"/>
      </rPr>
      <t xml:space="preserve"> - código E157066 </t>
    </r>
  </si>
  <si>
    <r>
      <rPr>
        <b/>
        <sz val="11"/>
        <color theme="1"/>
        <rFont val="Calibri"/>
        <family val="2"/>
        <scheme val="minor"/>
      </rPr>
      <t>QSR International Nvivo</t>
    </r>
    <r>
      <rPr>
        <sz val="11"/>
        <color theme="1"/>
        <rFont val="Calibri"/>
        <family val="2"/>
        <scheme val="minor"/>
      </rPr>
      <t xml:space="preserve"> Academic (licença perpétua)</t>
    </r>
  </si>
  <si>
    <r>
      <t>ACV Simapro*</t>
    </r>
    <r>
      <rPr>
        <sz val="11"/>
        <color theme="1"/>
        <rFont val="Calibri"/>
        <family val="2"/>
        <scheme val="minor"/>
      </rPr>
      <t xml:space="preserve"> (40 usuários / licença perpétua)</t>
    </r>
  </si>
  <si>
    <r>
      <rPr>
        <b/>
        <sz val="11"/>
        <color theme="1"/>
        <rFont val="Calibri"/>
        <family val="2"/>
        <scheme val="minor"/>
      </rPr>
      <t>Nvivo</t>
    </r>
    <r>
      <rPr>
        <sz val="11"/>
        <color theme="1"/>
        <rFont val="Calibri"/>
        <family val="2"/>
        <scheme val="minor"/>
      </rPr>
      <t xml:space="preserve"> Educational License (licença perpétua)</t>
    </r>
  </si>
  <si>
    <r>
      <t xml:space="preserve">FlexSim* </t>
    </r>
    <r>
      <rPr>
        <sz val="11"/>
        <color theme="1"/>
        <rFont val="Calibri"/>
        <family val="2"/>
        <scheme val="minor"/>
      </rPr>
      <t>Educational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(licença perpétua)</t>
    </r>
  </si>
  <si>
    <r>
      <t xml:space="preserve">Multisim* </t>
    </r>
    <r>
      <rPr>
        <sz val="11"/>
        <color theme="1"/>
        <rFont val="Calibri"/>
        <family val="2"/>
        <scheme val="minor"/>
      </rPr>
      <t>Licença Acadêmica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(36 meses)</t>
    </r>
  </si>
  <si>
    <r>
      <t>Rocscience*</t>
    </r>
    <r>
      <rPr>
        <sz val="11"/>
        <color theme="1"/>
        <rFont val="Calibri"/>
        <family val="2"/>
        <scheme val="minor"/>
      </rPr>
      <t xml:space="preserve"> Advanced (60 meses)</t>
    </r>
  </si>
  <si>
    <r>
      <t>Lab Solution Single Lite*</t>
    </r>
    <r>
      <rPr>
        <sz val="11"/>
        <color theme="1"/>
        <rFont val="Calibri"/>
        <family val="2"/>
        <scheme val="minor"/>
      </rPr>
      <t xml:space="preserve"> (licença perpétua)</t>
    </r>
  </si>
  <si>
    <r>
      <t>Origin*</t>
    </r>
    <r>
      <rPr>
        <sz val="11"/>
        <color theme="1"/>
        <rFont val="Calibri"/>
        <family val="2"/>
        <scheme val="minor"/>
      </rPr>
      <t xml:space="preserve"> 2022 Profissional Academic (licença perpétua)</t>
    </r>
  </si>
  <si>
    <t>ANEXO II - PE 0880.2022</t>
  </si>
  <si>
    <t>Quant. Total</t>
  </si>
  <si>
    <t>Preço Máximo Unitário</t>
  </si>
  <si>
    <t>Preço Máximo Total</t>
  </si>
  <si>
    <r>
      <rPr>
        <b/>
        <sz val="11"/>
        <color theme="1"/>
        <rFont val="Calibri"/>
        <family val="2"/>
        <scheme val="minor"/>
      </rPr>
      <t xml:space="preserve"> Zoom Meeting Pacote Educacional</t>
    </r>
    <r>
      <rPr>
        <sz val="11"/>
        <color theme="1"/>
        <rFont val="Calibri"/>
        <family val="2"/>
        <scheme val="minor"/>
      </rPr>
      <t xml:space="preserve">  (12 meses) - 20 licenças RENOVAÇÂO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</si>
</sst>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#,##0_ ;\-#,##0\ "/>
    <numFmt numFmtId="166" formatCode="00\-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249977111117893"/>
        <bgColor indexed="2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0" fillId="0" borderId="0" xfId="0" applyNumberFormat="1"/>
    <xf numFmtId="0" fontId="0" fillId="0" borderId="0" xfId="0" applyFill="1"/>
    <xf numFmtId="0" fontId="0" fillId="0" borderId="0" xfId="0" applyBorder="1"/>
    <xf numFmtId="0" fontId="0" fillId="2" borderId="0" xfId="0" applyFill="1"/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0" xfId="0" applyFill="1"/>
    <xf numFmtId="0" fontId="2" fillId="4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/>
    </xf>
    <xf numFmtId="0" fontId="0" fillId="3" borderId="1" xfId="0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/>
    <xf numFmtId="164" fontId="5" fillId="3" borderId="1" xfId="0" applyNumberFormat="1" applyFont="1" applyFill="1" applyBorder="1"/>
    <xf numFmtId="0" fontId="0" fillId="3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2" fillId="5" borderId="1" xfId="0" applyFont="1" applyFill="1" applyBorder="1" applyAlignment="1">
      <alignment horizontal="center" vertical="center" textRotation="90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6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7CDAA-48E9-4066-B1B9-7AA102CDD863}">
  <dimension ref="A1:BA19"/>
  <sheetViews>
    <sheetView tabSelected="1" zoomScale="90" zoomScaleNormal="90" workbookViewId="0">
      <pane ySplit="1" topLeftCell="A2" activePane="bottomLeft" state="frozen"/>
      <selection pane="bottomLeft" activeCell="B4" sqref="B4"/>
    </sheetView>
  </sheetViews>
  <sheetFormatPr defaultRowHeight="15" x14ac:dyDescent="0.25"/>
  <cols>
    <col min="1" max="1" width="8.140625" customWidth="1"/>
    <col min="2" max="2" width="82.140625" customWidth="1"/>
    <col min="3" max="3" width="6.85546875" style="6" hidden="1" customWidth="1"/>
    <col min="4" max="5" width="15.140625" hidden="1" customWidth="1"/>
    <col min="6" max="6" width="11.7109375" bestFit="1" customWidth="1"/>
    <col min="7" max="7" width="13.85546875" bestFit="1" customWidth="1"/>
    <col min="8" max="12" width="3" customWidth="1"/>
    <col min="13" max="13" width="4" bestFit="1" customWidth="1"/>
    <col min="14" max="14" width="15.5703125" customWidth="1"/>
    <col min="15" max="15" width="14.85546875" customWidth="1"/>
    <col min="16" max="16" width="21" hidden="1" customWidth="1"/>
    <col min="17" max="19" width="15.28515625" hidden="1" customWidth="1"/>
    <col min="20" max="21" width="14.140625" hidden="1" customWidth="1"/>
    <col min="22" max="53" width="9.140625" style="12"/>
  </cols>
  <sheetData>
    <row r="1" spans="1:53" ht="18.75" x14ac:dyDescent="0.3">
      <c r="A1" s="41" t="s">
        <v>27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53" s="13" customFormat="1" ht="69.75" x14ac:dyDescent="0.25">
      <c r="A2" s="26" t="s">
        <v>0</v>
      </c>
      <c r="B2" s="26" t="s">
        <v>1</v>
      </c>
      <c r="C2" s="26" t="s">
        <v>16</v>
      </c>
      <c r="D2" s="26" t="s">
        <v>8</v>
      </c>
      <c r="E2" s="26" t="s">
        <v>9</v>
      </c>
      <c r="F2" s="26" t="s">
        <v>10</v>
      </c>
      <c r="G2" s="26" t="s">
        <v>11</v>
      </c>
      <c r="H2" s="27" t="s">
        <v>2</v>
      </c>
      <c r="I2" s="28" t="s">
        <v>3</v>
      </c>
      <c r="J2" s="28" t="s">
        <v>4</v>
      </c>
      <c r="K2" s="28" t="s">
        <v>5</v>
      </c>
      <c r="L2" s="28" t="s">
        <v>7</v>
      </c>
      <c r="M2" s="28" t="s">
        <v>28</v>
      </c>
      <c r="N2" s="26" t="s">
        <v>29</v>
      </c>
      <c r="O2" s="26" t="s">
        <v>30</v>
      </c>
      <c r="P2" s="15" t="s">
        <v>6</v>
      </c>
      <c r="Q2" s="14" t="s">
        <v>2</v>
      </c>
      <c r="R2" s="15" t="s">
        <v>3</v>
      </c>
      <c r="S2" s="15" t="s">
        <v>4</v>
      </c>
      <c r="T2" s="15" t="s">
        <v>5</v>
      </c>
      <c r="U2" s="15" t="s">
        <v>7</v>
      </c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</row>
    <row r="3" spans="1:53" s="4" customFormat="1" ht="30" x14ac:dyDescent="0.25">
      <c r="A3" s="7">
        <v>1</v>
      </c>
      <c r="B3" s="9" t="s">
        <v>18</v>
      </c>
      <c r="C3" s="10">
        <v>36</v>
      </c>
      <c r="D3" s="20" t="s">
        <v>12</v>
      </c>
      <c r="E3" s="21">
        <v>1302</v>
      </c>
      <c r="F3" s="20" t="s">
        <v>13</v>
      </c>
      <c r="G3" s="20" t="s">
        <v>15</v>
      </c>
      <c r="H3" s="16">
        <v>1</v>
      </c>
      <c r="I3" s="16"/>
      <c r="J3" s="16"/>
      <c r="K3" s="16"/>
      <c r="L3" s="16"/>
      <c r="M3" s="7">
        <f t="shared" ref="M3:M12" si="0">SUM(H3:L3)</f>
        <v>1</v>
      </c>
      <c r="N3" s="17">
        <v>56791.68</v>
      </c>
      <c r="O3" s="8">
        <f t="shared" ref="O3:O12" si="1">M3*N3</f>
        <v>56791.68</v>
      </c>
      <c r="P3" s="8">
        <f t="shared" ref="P3:P12" si="2">O3</f>
        <v>56791.68</v>
      </c>
      <c r="Q3" s="17">
        <f>H3*N3</f>
        <v>56791.68</v>
      </c>
      <c r="R3" s="17"/>
      <c r="S3" s="17"/>
      <c r="T3" s="17"/>
      <c r="U3" s="17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</row>
    <row r="4" spans="1:53" s="4" customFormat="1" x14ac:dyDescent="0.25">
      <c r="A4" s="34">
        <v>2</v>
      </c>
      <c r="B4" s="30" t="s">
        <v>19</v>
      </c>
      <c r="C4" s="31" t="s">
        <v>17</v>
      </c>
      <c r="D4" s="32" t="s">
        <v>12</v>
      </c>
      <c r="E4" s="33">
        <v>1302</v>
      </c>
      <c r="F4" s="32" t="s">
        <v>13</v>
      </c>
      <c r="G4" s="32" t="s">
        <v>15</v>
      </c>
      <c r="H4" s="29"/>
      <c r="I4" s="29">
        <v>1</v>
      </c>
      <c r="J4" s="29"/>
      <c r="K4" s="29"/>
      <c r="L4" s="29"/>
      <c r="M4" s="34">
        <f t="shared" si="0"/>
        <v>1</v>
      </c>
      <c r="N4" s="38">
        <v>4478.33</v>
      </c>
      <c r="O4" s="35">
        <f t="shared" si="1"/>
        <v>4478.33</v>
      </c>
      <c r="P4" s="8">
        <f t="shared" si="2"/>
        <v>4478.33</v>
      </c>
      <c r="Q4" s="17"/>
      <c r="R4" s="17">
        <f>I4*N4</f>
        <v>4478.33</v>
      </c>
      <c r="S4" s="17"/>
      <c r="T4" s="17"/>
      <c r="U4" s="17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</row>
    <row r="5" spans="1:53" s="2" customFormat="1" x14ac:dyDescent="0.25">
      <c r="A5" s="7">
        <v>3</v>
      </c>
      <c r="B5" s="18" t="s">
        <v>31</v>
      </c>
      <c r="C5" s="19">
        <v>12</v>
      </c>
      <c r="D5" s="20" t="s">
        <v>12</v>
      </c>
      <c r="E5" s="21">
        <v>1302</v>
      </c>
      <c r="F5" s="20" t="s">
        <v>13</v>
      </c>
      <c r="G5" s="20" t="s">
        <v>14</v>
      </c>
      <c r="H5" s="16"/>
      <c r="I5" s="16">
        <v>20</v>
      </c>
      <c r="J5" s="16"/>
      <c r="K5" s="16"/>
      <c r="L5" s="16"/>
      <c r="M5" s="7">
        <f t="shared" si="0"/>
        <v>20</v>
      </c>
      <c r="N5" s="17">
        <v>789</v>
      </c>
      <c r="O5" s="8">
        <f t="shared" si="1"/>
        <v>15780</v>
      </c>
      <c r="P5" s="8">
        <f t="shared" si="2"/>
        <v>15780</v>
      </c>
      <c r="Q5" s="17"/>
      <c r="R5" s="17">
        <f>I5*N5</f>
        <v>15780</v>
      </c>
      <c r="S5" s="17"/>
      <c r="T5" s="17"/>
      <c r="U5" s="17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</row>
    <row r="6" spans="1:53" s="2" customFormat="1" x14ac:dyDescent="0.25">
      <c r="A6" s="34">
        <v>4</v>
      </c>
      <c r="B6" s="36" t="s">
        <v>20</v>
      </c>
      <c r="C6" s="37" t="s">
        <v>17</v>
      </c>
      <c r="D6" s="32" t="s">
        <v>12</v>
      </c>
      <c r="E6" s="33">
        <v>1302</v>
      </c>
      <c r="F6" s="32" t="s">
        <v>13</v>
      </c>
      <c r="G6" s="32" t="s">
        <v>15</v>
      </c>
      <c r="H6" s="29"/>
      <c r="I6" s="29"/>
      <c r="J6" s="29"/>
      <c r="K6" s="29"/>
      <c r="L6" s="29">
        <v>1</v>
      </c>
      <c r="M6" s="34">
        <f t="shared" si="0"/>
        <v>1</v>
      </c>
      <c r="N6" s="38">
        <v>52000</v>
      </c>
      <c r="O6" s="35">
        <f t="shared" si="1"/>
        <v>52000</v>
      </c>
      <c r="P6" s="8">
        <f t="shared" si="2"/>
        <v>52000</v>
      </c>
      <c r="Q6" s="17"/>
      <c r="R6" s="17"/>
      <c r="S6" s="17"/>
      <c r="T6" s="17"/>
      <c r="U6" s="17">
        <f>L6*N6</f>
        <v>52000</v>
      </c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</row>
    <row r="7" spans="1:53" s="4" customFormat="1" x14ac:dyDescent="0.25">
      <c r="A7" s="7">
        <v>5</v>
      </c>
      <c r="B7" s="18" t="s">
        <v>21</v>
      </c>
      <c r="C7" s="19" t="s">
        <v>17</v>
      </c>
      <c r="D7" s="20" t="s">
        <v>12</v>
      </c>
      <c r="E7" s="21">
        <v>1302</v>
      </c>
      <c r="F7" s="20" t="s">
        <v>13</v>
      </c>
      <c r="G7" s="20" t="s">
        <v>15</v>
      </c>
      <c r="H7" s="16"/>
      <c r="I7" s="16">
        <v>1</v>
      </c>
      <c r="J7" s="16"/>
      <c r="K7" s="16"/>
      <c r="L7" s="16"/>
      <c r="M7" s="7">
        <f t="shared" si="0"/>
        <v>1</v>
      </c>
      <c r="N7" s="17">
        <v>4478.33</v>
      </c>
      <c r="O7" s="8">
        <f t="shared" si="1"/>
        <v>4478.33</v>
      </c>
      <c r="P7" s="8">
        <f t="shared" si="2"/>
        <v>4478.33</v>
      </c>
      <c r="Q7" s="17"/>
      <c r="R7" s="17"/>
      <c r="S7" s="17"/>
      <c r="T7" s="17"/>
      <c r="U7" s="17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</row>
    <row r="8" spans="1:53" s="2" customFormat="1" x14ac:dyDescent="0.25">
      <c r="A8" s="34">
        <v>6</v>
      </c>
      <c r="B8" s="5" t="s">
        <v>22</v>
      </c>
      <c r="C8" s="34" t="s">
        <v>17</v>
      </c>
      <c r="D8" s="32" t="s">
        <v>12</v>
      </c>
      <c r="E8" s="33">
        <v>1302</v>
      </c>
      <c r="F8" s="32" t="s">
        <v>13</v>
      </c>
      <c r="G8" s="32" t="s">
        <v>15</v>
      </c>
      <c r="H8" s="29"/>
      <c r="I8" s="29"/>
      <c r="J8" s="29">
        <v>41</v>
      </c>
      <c r="K8" s="29"/>
      <c r="L8" s="29"/>
      <c r="M8" s="34">
        <f t="shared" si="0"/>
        <v>41</v>
      </c>
      <c r="N8" s="38">
        <v>2160</v>
      </c>
      <c r="O8" s="35">
        <f t="shared" si="1"/>
        <v>88560</v>
      </c>
      <c r="P8" s="8">
        <f t="shared" si="2"/>
        <v>88560</v>
      </c>
      <c r="Q8" s="17"/>
      <c r="R8" s="17"/>
      <c r="S8" s="17">
        <f>J8*N8</f>
        <v>88560</v>
      </c>
      <c r="T8" s="17"/>
      <c r="U8" s="17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</row>
    <row r="9" spans="1:53" s="2" customFormat="1" x14ac:dyDescent="0.25">
      <c r="A9" s="7">
        <v>7</v>
      </c>
      <c r="B9" s="11" t="s">
        <v>23</v>
      </c>
      <c r="C9" s="7">
        <v>36</v>
      </c>
      <c r="D9" s="20" t="s">
        <v>12</v>
      </c>
      <c r="E9" s="21">
        <v>1302</v>
      </c>
      <c r="F9" s="20" t="s">
        <v>13</v>
      </c>
      <c r="G9" s="20" t="s">
        <v>15</v>
      </c>
      <c r="H9" s="16"/>
      <c r="I9" s="16"/>
      <c r="J9" s="16">
        <v>20</v>
      </c>
      <c r="K9" s="16"/>
      <c r="L9" s="16"/>
      <c r="M9" s="7">
        <f t="shared" si="0"/>
        <v>20</v>
      </c>
      <c r="N9" s="17">
        <v>3709.82</v>
      </c>
      <c r="O9" s="8">
        <f t="shared" si="1"/>
        <v>74196.400000000009</v>
      </c>
      <c r="P9" s="8">
        <f t="shared" si="2"/>
        <v>74196.400000000009</v>
      </c>
      <c r="Q9" s="17"/>
      <c r="R9" s="17"/>
      <c r="S9" s="17">
        <f>J9*N9</f>
        <v>74196.400000000009</v>
      </c>
      <c r="T9" s="17"/>
      <c r="U9" s="17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</row>
    <row r="10" spans="1:53" s="4" customFormat="1" x14ac:dyDescent="0.25">
      <c r="A10" s="34">
        <v>8</v>
      </c>
      <c r="B10" s="5" t="s">
        <v>24</v>
      </c>
      <c r="C10" s="34">
        <v>60</v>
      </c>
      <c r="D10" s="32" t="s">
        <v>12</v>
      </c>
      <c r="E10" s="33">
        <v>1302</v>
      </c>
      <c r="F10" s="32" t="s">
        <v>13</v>
      </c>
      <c r="G10" s="32" t="s">
        <v>15</v>
      </c>
      <c r="H10" s="29"/>
      <c r="I10" s="29"/>
      <c r="J10" s="29">
        <v>1</v>
      </c>
      <c r="K10" s="29"/>
      <c r="L10" s="29"/>
      <c r="M10" s="34">
        <f t="shared" si="0"/>
        <v>1</v>
      </c>
      <c r="N10" s="38">
        <v>23750</v>
      </c>
      <c r="O10" s="35">
        <f t="shared" si="1"/>
        <v>23750</v>
      </c>
      <c r="P10" s="8">
        <f t="shared" si="2"/>
        <v>23750</v>
      </c>
      <c r="Q10" s="17"/>
      <c r="R10" s="17"/>
      <c r="S10" s="17">
        <f>J10*N10</f>
        <v>23750</v>
      </c>
      <c r="T10" s="17"/>
      <c r="U10" s="17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</row>
    <row r="11" spans="1:53" s="2" customFormat="1" x14ac:dyDescent="0.25">
      <c r="A11" s="7">
        <v>9</v>
      </c>
      <c r="B11" s="11" t="s">
        <v>25</v>
      </c>
      <c r="C11" s="7" t="s">
        <v>17</v>
      </c>
      <c r="D11" s="20" t="s">
        <v>12</v>
      </c>
      <c r="E11" s="21">
        <v>1302</v>
      </c>
      <c r="F11" s="20" t="s">
        <v>13</v>
      </c>
      <c r="G11" s="20" t="s">
        <v>15</v>
      </c>
      <c r="H11" s="16"/>
      <c r="I11" s="16"/>
      <c r="J11" s="16"/>
      <c r="K11" s="16">
        <v>1</v>
      </c>
      <c r="L11" s="16"/>
      <c r="M11" s="7">
        <f t="shared" si="0"/>
        <v>1</v>
      </c>
      <c r="N11" s="17">
        <v>8862</v>
      </c>
      <c r="O11" s="8">
        <f t="shared" si="1"/>
        <v>8862</v>
      </c>
      <c r="P11" s="8">
        <f t="shared" si="2"/>
        <v>8862</v>
      </c>
      <c r="Q11" s="17"/>
      <c r="R11" s="17"/>
      <c r="S11" s="17"/>
      <c r="T11" s="17">
        <f>K11*N11</f>
        <v>8862</v>
      </c>
      <c r="U11" s="17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1:53" s="2" customFormat="1" x14ac:dyDescent="0.25">
      <c r="A12" s="34">
        <v>10</v>
      </c>
      <c r="B12" s="5" t="s">
        <v>26</v>
      </c>
      <c r="C12" s="34" t="s">
        <v>17</v>
      </c>
      <c r="D12" s="32" t="s">
        <v>12</v>
      </c>
      <c r="E12" s="33">
        <v>1302</v>
      </c>
      <c r="F12" s="32" t="s">
        <v>13</v>
      </c>
      <c r="G12" s="32" t="s">
        <v>15</v>
      </c>
      <c r="H12" s="29"/>
      <c r="I12" s="29"/>
      <c r="J12" s="29"/>
      <c r="K12" s="29">
        <v>1</v>
      </c>
      <c r="L12" s="29"/>
      <c r="M12" s="34">
        <f t="shared" si="0"/>
        <v>1</v>
      </c>
      <c r="N12" s="38">
        <v>4675</v>
      </c>
      <c r="O12" s="35">
        <f t="shared" si="1"/>
        <v>4675</v>
      </c>
      <c r="P12" s="8">
        <f t="shared" si="2"/>
        <v>4675</v>
      </c>
      <c r="Q12" s="17"/>
      <c r="R12" s="17"/>
      <c r="S12" s="17"/>
      <c r="T12" s="17">
        <f>K12*N12</f>
        <v>4675</v>
      </c>
      <c r="U12" s="17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</row>
    <row r="13" spans="1:53" x14ac:dyDescent="0.25">
      <c r="A13" s="40"/>
      <c r="B13" s="40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39">
        <f>SUM(O3:O12)</f>
        <v>333571.74</v>
      </c>
      <c r="P13" s="22">
        <f t="shared" ref="P13:U13" si="3">SUM(P3:P12)</f>
        <v>333571.74</v>
      </c>
      <c r="Q13" s="23">
        <f t="shared" si="3"/>
        <v>56791.68</v>
      </c>
      <c r="R13" s="23">
        <f t="shared" si="3"/>
        <v>20258.330000000002</v>
      </c>
      <c r="S13" s="23">
        <f t="shared" si="3"/>
        <v>186506.40000000002</v>
      </c>
      <c r="T13" s="23">
        <f t="shared" si="3"/>
        <v>13537</v>
      </c>
      <c r="U13" s="23">
        <f t="shared" si="3"/>
        <v>52000</v>
      </c>
    </row>
    <row r="14" spans="1:53" x14ac:dyDescent="0.25">
      <c r="A14" s="3"/>
      <c r="B14" s="3"/>
      <c r="C14" s="25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Q14" t="s">
        <v>2</v>
      </c>
      <c r="R14" t="s">
        <v>3</v>
      </c>
      <c r="S14" t="s">
        <v>4</v>
      </c>
      <c r="T14" t="s">
        <v>5</v>
      </c>
      <c r="U14" t="s">
        <v>7</v>
      </c>
    </row>
    <row r="15" spans="1:53" x14ac:dyDescent="0.25">
      <c r="A15" s="3"/>
      <c r="B15" s="3"/>
      <c r="C15" s="25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7" spans="17:18" x14ac:dyDescent="0.25">
      <c r="Q17" s="1"/>
      <c r="R17" s="1"/>
    </row>
    <row r="19" spans="17:18" x14ac:dyDescent="0.25">
      <c r="R19" s="1"/>
    </row>
  </sheetData>
  <mergeCells count="2">
    <mergeCell ref="A13:B13"/>
    <mergeCell ref="A1:U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 - PE 0880.2022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DIOGO AMARO DA SILVEIRA BORGES</dc:creator>
  <cp:lastModifiedBy>PATRICIA MICHELS SANDRINI</cp:lastModifiedBy>
  <dcterms:created xsi:type="dcterms:W3CDTF">2020-03-13T17:35:29Z</dcterms:created>
  <dcterms:modified xsi:type="dcterms:W3CDTF">2022-07-01T21:16:12Z</dcterms:modified>
</cp:coreProperties>
</file>